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0"/>
  <workbookPr filterPrivacy="1"/>
  <xr:revisionPtr revIDLastSave="0" documentId="13_ncr:1_{423A851E-D432-5540-86F7-4AD2588E3AF2}" xr6:coauthVersionLast="47" xr6:coauthVersionMax="47" xr10:uidLastSave="{00000000-0000-0000-0000-000000000000}"/>
  <bookViews>
    <workbookView xWindow="4880" yWindow="500" windowWidth="46320" windowHeight="26620" activeTab="6" xr2:uid="{00000000-000D-0000-FFFF-FFFF00000000}"/>
  </bookViews>
  <sheets>
    <sheet name="Dashboard" sheetId="1" r:id="rId1"/>
    <sheet name="Revenue" sheetId="2" r:id="rId2"/>
    <sheet name="Expenses" sheetId="3" r:id="rId3"/>
    <sheet name="Partner Withdrawals" sheetId="4" r:id="rId4"/>
    <sheet name="VAT Summary" sheetId="5" r:id="rId5"/>
    <sheet name="Annual Summary" sheetId="6" r:id="rId6"/>
    <sheet name="Instructions" sheetId="7" r:id="rId7"/>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2" i="6" l="1"/>
  <c r="E9" i="6"/>
  <c r="E12" i="6" s="1"/>
  <c r="D9" i="6"/>
  <c r="B7" i="5"/>
  <c r="C6" i="5"/>
  <c r="C5" i="5"/>
  <c r="D6" i="5" s="1"/>
  <c r="C4" i="5"/>
  <c r="D5" i="5" s="1"/>
  <c r="D3" i="5"/>
  <c r="D7" i="5" s="1"/>
  <c r="C3" i="5"/>
  <c r="C7" i="5" s="1"/>
  <c r="B34" i="4"/>
  <c r="B33" i="4"/>
  <c r="D11" i="6" s="1"/>
  <c r="D32" i="4"/>
  <c r="B32" i="4"/>
  <c r="D10" i="6" s="1"/>
  <c r="B44" i="3"/>
  <c r="B4" i="6" s="1"/>
  <c r="B43" i="3"/>
  <c r="B42" i="3"/>
  <c r="B41" i="3"/>
  <c r="B40" i="3"/>
  <c r="B39" i="3"/>
  <c r="B38" i="3"/>
  <c r="B37" i="3"/>
  <c r="B36" i="3"/>
  <c r="B35" i="3"/>
  <c r="B34" i="3"/>
  <c r="B33" i="3"/>
  <c r="B45" i="3" s="1"/>
  <c r="B32" i="3"/>
  <c r="B44" i="2"/>
  <c r="B3" i="6" s="1"/>
  <c r="B5" i="6" s="1"/>
  <c r="B43" i="2"/>
  <c r="B42" i="2"/>
  <c r="B41" i="2"/>
  <c r="B40" i="2"/>
  <c r="B39" i="2"/>
  <c r="B38" i="2"/>
  <c r="B37" i="2"/>
  <c r="B36" i="2"/>
  <c r="B35" i="2"/>
  <c r="B34" i="2"/>
  <c r="B33" i="2"/>
  <c r="B32" i="2"/>
  <c r="B45" i="2" s="1"/>
  <c r="B8" i="1"/>
  <c r="B4" i="1"/>
  <c r="B7" i="1" s="1"/>
  <c r="C34" i="4" s="1"/>
  <c r="B3" i="1"/>
  <c r="B5" i="1" s="1"/>
  <c r="C32" i="4" s="1"/>
  <c r="D33" i="4" s="1"/>
  <c r="D12" i="6" l="1"/>
  <c r="C10" i="6"/>
  <c r="E11" i="6" s="1"/>
  <c r="C9" i="6"/>
  <c r="C11" i="6"/>
  <c r="D4" i="5"/>
  <c r="B6" i="1"/>
  <c r="C33" i="4" s="1"/>
  <c r="D34" i="4" s="1"/>
  <c r="C12" i="6" l="1"/>
  <c r="E10" i="6"/>
</calcChain>
</file>

<file path=xl/sharedStrings.xml><?xml version="1.0" encoding="utf-8"?>
<sst xmlns="http://schemas.openxmlformats.org/spreadsheetml/2006/main" count="173" uniqueCount="109">
  <si>
    <t>LLP Financial Dashboard</t>
  </si>
  <si>
    <t>Financial Summary</t>
  </si>
  <si>
    <t>Amount</t>
  </si>
  <si>
    <t>Total Revenue</t>
  </si>
  <si>
    <t>Total Expenses</t>
  </si>
  <si>
    <t>Net Profit</t>
  </si>
  <si>
    <t>Partner A (55%) Share</t>
  </si>
  <si>
    <t>Partner B (35%) Share</t>
  </si>
  <si>
    <t>Partner C (10%) Share</t>
  </si>
  <si>
    <t>LLP Details</t>
  </si>
  <si>
    <t>Detail</t>
  </si>
  <si>
    <t>Value</t>
  </si>
  <si>
    <t>LLP Name</t>
  </si>
  <si>
    <t/>
  </si>
  <si>
    <t>Registration Number</t>
  </si>
  <si>
    <t>Financial Year</t>
  </si>
  <si>
    <t>April 6, 2024 - April 5, 2025</t>
  </si>
  <si>
    <t>Total Capital Contribution</t>
  </si>
  <si>
    <t>€2,000.00</t>
  </si>
  <si>
    <t>Revenue Register</t>
  </si>
  <si>
    <t>Date</t>
  </si>
  <si>
    <t>Invoice Number</t>
  </si>
  <si>
    <t>Description</t>
  </si>
  <si>
    <t>Client</t>
  </si>
  <si>
    <t>Category</t>
  </si>
  <si>
    <t>Notes</t>
  </si>
  <si>
    <t>Monthly Revenue Summary</t>
  </si>
  <si>
    <t>Month</t>
  </si>
  <si>
    <t>Revenue</t>
  </si>
  <si>
    <t>April 2024</t>
  </si>
  <si>
    <t>May 2024</t>
  </si>
  <si>
    <t>June 2024</t>
  </si>
  <si>
    <t>July 2024</t>
  </si>
  <si>
    <t>August 2024</t>
  </si>
  <si>
    <t>September 2024</t>
  </si>
  <si>
    <t>October 2024</t>
  </si>
  <si>
    <t>November 2024</t>
  </si>
  <si>
    <t>December 2024</t>
  </si>
  <si>
    <t>January 2025</t>
  </si>
  <si>
    <t>February 2025</t>
  </si>
  <si>
    <t>March 2025</t>
  </si>
  <si>
    <t>April 2025 (1-5)</t>
  </si>
  <si>
    <t>TOTAL</t>
  </si>
  <si>
    <t>Expense Register</t>
  </si>
  <si>
    <t>Receipt/Invoice #</t>
  </si>
  <si>
    <t>Supplier</t>
  </si>
  <si>
    <t>VAT Recoverable</t>
  </si>
  <si>
    <t>Monthly Expense Summary</t>
  </si>
  <si>
    <t>Expenses</t>
  </si>
  <si>
    <t>Partner Withdrawals Register</t>
  </si>
  <si>
    <t>Partner</t>
  </si>
  <si>
    <t>Partner Withdrawal Summary</t>
  </si>
  <si>
    <t>Total Withdrawals</t>
  </si>
  <si>
    <t>Profit Share</t>
  </si>
  <si>
    <t>Balance</t>
  </si>
  <si>
    <t>Partner A (55%)</t>
  </si>
  <si>
    <t>Partner B (35%)</t>
  </si>
  <si>
    <t>Partner C (10%)</t>
  </si>
  <si>
    <t>VAT Summary (Quarterly)</t>
  </si>
  <si>
    <t>Quarter</t>
  </si>
  <si>
    <t>VAT on Sales</t>
  </si>
  <si>
    <t>VAT Reclaimed</t>
  </si>
  <si>
    <t>Net VAT Due</t>
  </si>
  <si>
    <t>Payment Date</t>
  </si>
  <si>
    <t>Status</t>
  </si>
  <si>
    <t>Q1 (Apr-Jun 2024)</t>
  </si>
  <si>
    <t>Q2 (Jul-Sep 2024)</t>
  </si>
  <si>
    <t>Q3 (Oct-Dec 2024)</t>
  </si>
  <si>
    <t>Q4 (Jan-Apr 5, 2025)</t>
  </si>
  <si>
    <t>LLP Annual Summary (Tax Year 2024-2025)</t>
  </si>
  <si>
    <t>Item</t>
  </si>
  <si>
    <t>Partner Distribution Summary</t>
  </si>
  <si>
    <t>Profit Share %</t>
  </si>
  <si>
    <t>Profit Share Amount</t>
  </si>
  <si>
    <t>Drawings Taken</t>
  </si>
  <si>
    <t>Partner A</t>
  </si>
  <si>
    <t>Partner B (Roger)</t>
  </si>
  <si>
    <t>Partner C (Noé)</t>
  </si>
  <si>
    <t>Total</t>
  </si>
  <si>
    <t>Notes for Annual Declaration</t>
  </si>
  <si>
    <t>Details</t>
  </si>
  <si>
    <t>Deadline for Filing</t>
  </si>
  <si>
    <t>Annual Return: Within 14 days of the anniversary of incorporation</t>
  </si>
  <si>
    <t>Accounts Filing Deadline</t>
  </si>
  <si>
    <t>9 months after the end of the financial year</t>
  </si>
  <si>
    <t>Self-Assessment Deadline</t>
  </si>
  <si>
    <t>31 January after the end of the tax year (for partners)</t>
  </si>
  <si>
    <t>Documents Required</t>
  </si>
  <si>
    <t>Balance Sheet, Profit &amp; Loss Account, Notes to Accounts</t>
  </si>
  <si>
    <t>Important Note</t>
  </si>
  <si>
    <t>Partners must also complete personal tax returns declaring their share of LLP profits</t>
  </si>
  <si>
    <t>UK LLP Accounting Instructions</t>
  </si>
  <si>
    <t>Section</t>
  </si>
  <si>
    <t>Introduction</t>
  </si>
  <si>
    <t>This Excel workbook is designed to help manage the basic accounting for a UK Limited Liability Partnership (LLP) with three partners. It includes sheets for tracking revenue, expenses, partner withdrawals, and preparing annual summaries.</t>
  </si>
  <si>
    <t>Dashboard</t>
  </si>
  <si>
    <t>The Dashboard sheet provides a quick overview of your LLP's financial position. It calculates total revenue, expenses, net profit, and each partner's share based on the agreed percentages (55%, 35%, 10%). Fill in your LLP details in the lower section.</t>
  </si>
  <si>
    <t>Record all income in the Revenue sheet. Include the date, invoice number, description, amount, client name, category, and any notes. The monthly summary at the bottom will automatically calculate totals for each month of the tax year.</t>
  </si>
  <si>
    <t>Record all business expenses in the Expenses sheet. Include date, receipt/invoice number, description, amount, supplier, category, VAT recoverable (if applicable), and notes. Monthly summaries are automatically calculated.</t>
  </si>
  <si>
    <t>Partner Withdrawals</t>
  </si>
  <si>
    <t>Track all money withdrawn by partners in this sheet. Record the date, partner name (use 'Partner A', 'Partner B', or 'Partner C' exactly as written), description, amount, and any notes. The summary table shows each partner's total withdrawals compared to their profit share.</t>
  </si>
  <si>
    <t>VAT Summary</t>
  </si>
  <si>
    <t>If your LLP is VAT registered, use this sheet to track VAT on a quarterly basis. Enter VAT on sales manually (as this may differ from standard rates). VAT reclaimed is automatically calculated from the Expenses sheet. Record payment dates and status.</t>
  </si>
  <si>
    <t>Annual Summary</t>
  </si>
  <si>
    <t>This sheet provides the key figures needed for your annual LLP return to Companies House and for partners' self-assessment returns. It summarizes the full year's trading and profit distribution.</t>
  </si>
  <si>
    <t>UK Tax Year</t>
  </si>
  <si>
    <t>This workbook is set up for the UK tax year running from April 6, 2024, to April 5, 2025. The monthly summaries reflect this period.</t>
  </si>
  <si>
    <t>Important Notes</t>
  </si>
  <si>
    <t>1. This is a basic accounting tool and does not replace professional accounting advice.
2. Partners should consult with an accountant regarding their personal tax obligations.
3. Non-UK resident partners should seek advice on their specific tax situation.
4. Back up this file regularly to prevent data loss.
5. Update all sheets regularly to maintain accurate financial records.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</si>
</sst>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yyyy\-mm\-dd"/>
  </numFmts>
  <fonts count="4" x14ac:knownFonts="1">
    <font>
      <sz val="11"/>
      <color theme="1"/>
      <name val="Calibri"/>
      <family val="2"/>
      <scheme val="minor"/>
    </font>
    <font>
      <b/>
      <sz val="13"/>
      <name val="Calibri"/>
    </font>
    <font>
      <b/>
      <sz val="11"/>
      <name val="Calibri"/>
    </font>
    <font>
      <sz val="11"/>
      <name val="Calibri"/>
    </font>
  </fonts>
  <fills count="2">
    <fill>
      <patternFill patternType="none"/>
    </fill>
    <fill>
      <patternFill patternType="gray125"/>
    </fill>
  </fills>
  <borders count="2">
    <border>
      <left/>
      <right/>
      <top/>
      <bottom/>
      <diagonal/>
    </border>
    <border>
      <left/>
      <right/>
      <top/>
      <bottom/>
      <diagonal/>
    </border>
  </borders>
  <cellStyleXfs count="1">
    <xf numFmtId="0" fontId="0" fillId="0" borderId="0"/>
  </cellStyleXfs>
  <cellXfs count="7">
    <xf numFmtId="0" fontId="0" fillId="0" borderId="0" xfId="0"/>
    <xf numFmtId="0" fontId="2" fillId="0" borderId="1" xfId="0" applyFont="1" applyBorder="1" applyAlignment="1">
      <alignment horizontal="center" vertical="center"/>
    </xf>
    <xf numFmtId="0" fontId="3" fillId="0" borderId="1" xfId="0" applyFont="1" applyBorder="1" applyAlignment="1"/>
    <xf numFmtId="164" fontId="3" fillId="0" borderId="1" xfId="0" applyNumberFormat="1" applyFont="1" applyBorder="1" applyAlignment="1"/>
    <xf numFmtId="165" fontId="3" fillId="0" borderId="1" xfId="0" applyNumberFormat="1" applyFont="1" applyBorder="1" applyAlignment="1"/>
    <xf numFmtId="10" fontId="3" fillId="0" borderId="1" xfId="0" applyNumberFormat="1" applyFont="1" applyBorder="1" applyAlignment="1"/>
    <xf numFmtId="0" fontId="1"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workbookViewId="0">
      <selection sqref="A1:B1"/>
    </sheetView>
  </sheetViews>
  <sheetFormatPr baseColWidth="10" defaultColWidth="8.83203125" defaultRowHeight="15" x14ac:dyDescent="0.2"/>
  <cols>
    <col min="1" max="1" width="47.6640625" customWidth="1"/>
    <col min="2" max="2" width="50.1640625" customWidth="1"/>
  </cols>
  <sheetData>
    <row r="1" spans="1:2" ht="17" x14ac:dyDescent="0.2">
      <c r="A1" s="6" t="s">
        <v>0</v>
      </c>
      <c r="B1" s="6"/>
    </row>
    <row r="2" spans="1:2" x14ac:dyDescent="0.2">
      <c r="A2" s="1" t="s">
        <v>1</v>
      </c>
      <c r="B2" s="1" t="s">
        <v>2</v>
      </c>
    </row>
    <row r="3" spans="1:2" x14ac:dyDescent="0.2">
      <c r="A3" s="2" t="s">
        <v>3</v>
      </c>
      <c r="B3" s="3">
        <f>SUM(Revenue!D:D)</f>
        <v>0</v>
      </c>
    </row>
    <row r="4" spans="1:2" x14ac:dyDescent="0.2">
      <c r="A4" s="2" t="s">
        <v>4</v>
      </c>
      <c r="B4" s="3">
        <f>SUM(Expenses!D:D)</f>
        <v>0</v>
      </c>
    </row>
    <row r="5" spans="1:2" x14ac:dyDescent="0.2">
      <c r="A5" s="2" t="s">
        <v>5</v>
      </c>
      <c r="B5" s="3" t="e">
        <f>B2-B3</f>
        <v>#VALUE!</v>
      </c>
    </row>
    <row r="6" spans="1:2" x14ac:dyDescent="0.2">
      <c r="A6" s="2" t="s">
        <v>6</v>
      </c>
      <c r="B6" s="3">
        <f>B4*0.55</f>
        <v>0</v>
      </c>
    </row>
    <row r="7" spans="1:2" x14ac:dyDescent="0.2">
      <c r="A7" s="2" t="s">
        <v>7</v>
      </c>
      <c r="B7" s="3">
        <f>B4*0.35</f>
        <v>0</v>
      </c>
    </row>
    <row r="8" spans="1:2" x14ac:dyDescent="0.2">
      <c r="A8" s="2" t="s">
        <v>8</v>
      </c>
      <c r="B8" s="3">
        <f>B4*0.1</f>
        <v>0</v>
      </c>
    </row>
    <row r="10" spans="1:2" ht="17" x14ac:dyDescent="0.2">
      <c r="A10" s="6" t="s">
        <v>9</v>
      </c>
      <c r="B10" s="6"/>
    </row>
    <row r="11" spans="1:2" x14ac:dyDescent="0.2">
      <c r="A11" s="1" t="s">
        <v>10</v>
      </c>
      <c r="B11" s="1" t="s">
        <v>11</v>
      </c>
    </row>
    <row r="12" spans="1:2" x14ac:dyDescent="0.2">
      <c r="A12" s="2" t="s">
        <v>12</v>
      </c>
      <c r="B12" s="2" t="s">
        <v>13</v>
      </c>
    </row>
    <row r="13" spans="1:2" x14ac:dyDescent="0.2">
      <c r="A13" s="2" t="s">
        <v>14</v>
      </c>
      <c r="B13" s="2" t="s">
        <v>13</v>
      </c>
    </row>
    <row r="14" spans="1:2" x14ac:dyDescent="0.2">
      <c r="A14" s="2" t="s">
        <v>15</v>
      </c>
      <c r="B14" s="2" t="s">
        <v>16</v>
      </c>
    </row>
    <row r="15" spans="1:2" x14ac:dyDescent="0.2">
      <c r="A15" s="2" t="s">
        <v>17</v>
      </c>
      <c r="B15" s="2" t="s">
        <v>18</v>
      </c>
    </row>
  </sheetData>
  <mergeCells count="2">
    <mergeCell ref="A1:B1"/>
    <mergeCell ref="A10:B10"/>
  </mergeCells>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5"/>
  <sheetViews>
    <sheetView workbookViewId="0">
      <selection sqref="A1:G1"/>
    </sheetView>
  </sheetViews>
  <sheetFormatPr baseColWidth="10" defaultColWidth="8.83203125" defaultRowHeight="15" x14ac:dyDescent="0.2"/>
  <cols>
    <col min="1" max="2" width="25" customWidth="1"/>
    <col min="3" max="7" width="18" customWidth="1"/>
  </cols>
  <sheetData>
    <row r="1" spans="1:7" ht="17" x14ac:dyDescent="0.2">
      <c r="A1" s="6" t="s">
        <v>19</v>
      </c>
      <c r="B1" s="6"/>
      <c r="C1" s="6"/>
      <c r="D1" s="6"/>
      <c r="E1" s="6"/>
      <c r="F1" s="6"/>
      <c r="G1" s="6"/>
    </row>
    <row r="2" spans="1:7" x14ac:dyDescent="0.2">
      <c r="A2" s="1" t="s">
        <v>20</v>
      </c>
      <c r="B2" s="1" t="s">
        <v>21</v>
      </c>
      <c r="C2" s="1" t="s">
        <v>22</v>
      </c>
      <c r="D2" s="1" t="s">
        <v>2</v>
      </c>
      <c r="E2" s="1" t="s">
        <v>23</v>
      </c>
      <c r="F2" s="1" t="s">
        <v>24</v>
      </c>
      <c r="G2" s="1" t="s">
        <v>25</v>
      </c>
    </row>
    <row r="3" spans="1:7" x14ac:dyDescent="0.2">
      <c r="A3" s="4" t="s">
        <v>13</v>
      </c>
      <c r="B3" s="2" t="s">
        <v>13</v>
      </c>
      <c r="C3" s="2" t="s">
        <v>13</v>
      </c>
      <c r="D3" s="3">
        <v>0</v>
      </c>
      <c r="E3" s="2" t="s">
        <v>13</v>
      </c>
      <c r="F3" s="2" t="s">
        <v>13</v>
      </c>
      <c r="G3" s="2" t="s">
        <v>13</v>
      </c>
    </row>
    <row r="30" spans="1:2" ht="17" x14ac:dyDescent="0.2">
      <c r="A30" s="6" t="s">
        <v>26</v>
      </c>
      <c r="B30" s="6"/>
    </row>
    <row r="31" spans="1:2" x14ac:dyDescent="0.2">
      <c r="A31" s="1" t="s">
        <v>27</v>
      </c>
      <c r="B31" s="1" t="s">
        <v>28</v>
      </c>
    </row>
    <row r="32" spans="1:2" x14ac:dyDescent="0.2">
      <c r="A32" s="2" t="s">
        <v>29</v>
      </c>
      <c r="B32" s="3">
        <f>SUMIFS(D2:D28,A2:A28,"&gt;="&amp;DATE(2024,4,1),A2:A28,"&lt;"&amp;DATE(2024,5,1))</f>
        <v>0</v>
      </c>
    </row>
    <row r="33" spans="1:2" x14ac:dyDescent="0.2">
      <c r="A33" s="2" t="s">
        <v>30</v>
      </c>
      <c r="B33" s="3">
        <f>SUMIFS(D2:D28,A2:A28,"&gt;="&amp;DATE(2024,5,1),A2:A28,"&lt;"&amp;DATE(2024,6,1))</f>
        <v>0</v>
      </c>
    </row>
    <row r="34" spans="1:2" x14ac:dyDescent="0.2">
      <c r="A34" s="2" t="s">
        <v>31</v>
      </c>
      <c r="B34" s="3">
        <f>SUMIFS(D2:D28,A2:A28,"&gt;="&amp;DATE(2024,6,1),A2:A28,"&lt;"&amp;DATE(2024,7,1))</f>
        <v>0</v>
      </c>
    </row>
    <row r="35" spans="1:2" x14ac:dyDescent="0.2">
      <c r="A35" s="2" t="s">
        <v>32</v>
      </c>
      <c r="B35" s="3">
        <f>SUMIFS(D2:D28,A2:A28,"&gt;="&amp;DATE(2024,7,1),A2:A28,"&lt;"&amp;DATE(2024,8,1))</f>
        <v>0</v>
      </c>
    </row>
    <row r="36" spans="1:2" x14ac:dyDescent="0.2">
      <c r="A36" s="2" t="s">
        <v>33</v>
      </c>
      <c r="B36" s="3">
        <f>SUMIFS(D2:D28,A2:A28,"&gt;="&amp;DATE(2024,8,1),A2:A28,"&lt;"&amp;DATE(2024,9,1))</f>
        <v>0</v>
      </c>
    </row>
    <row r="37" spans="1:2" x14ac:dyDescent="0.2">
      <c r="A37" s="2" t="s">
        <v>34</v>
      </c>
      <c r="B37" s="3">
        <f>SUMIFS(D2:D28,A2:A28,"&gt;="&amp;DATE(2024,9,1),A2:A28,"&lt;"&amp;DATE(2024,10,1))</f>
        <v>0</v>
      </c>
    </row>
    <row r="38" spans="1:2" x14ac:dyDescent="0.2">
      <c r="A38" s="2" t="s">
        <v>35</v>
      </c>
      <c r="B38" s="3">
        <f>SUMIFS(D2:D28,A2:A28,"&gt;="&amp;DATE(2024,10,1),A2:A28,"&lt;"&amp;DATE(2024,11,1))</f>
        <v>0</v>
      </c>
    </row>
    <row r="39" spans="1:2" x14ac:dyDescent="0.2">
      <c r="A39" s="2" t="s">
        <v>36</v>
      </c>
      <c r="B39" s="3">
        <f>SUMIFS(D2:D28,A2:A28,"&gt;="&amp;DATE(2024,11,1),A2:A28,"&lt;"&amp;DATE(2024,12,1))</f>
        <v>0</v>
      </c>
    </row>
    <row r="40" spans="1:2" x14ac:dyDescent="0.2">
      <c r="A40" s="2" t="s">
        <v>37</v>
      </c>
      <c r="B40" s="3">
        <f>SUMIFS(D2:D28,A2:A28,"&gt;="&amp;DATE(2024,12,1),A2:A28,"&lt;"&amp;DATE(2025,1,1))</f>
        <v>0</v>
      </c>
    </row>
    <row r="41" spans="1:2" x14ac:dyDescent="0.2">
      <c r="A41" s="2" t="s">
        <v>38</v>
      </c>
      <c r="B41" s="3">
        <f>SUMIFS(D2:D28,A2:A28,"&gt;="&amp;DATE(2025,1,1),A2:A28,"&lt;"&amp;DATE(2025,2,1))</f>
        <v>0</v>
      </c>
    </row>
    <row r="42" spans="1:2" x14ac:dyDescent="0.2">
      <c r="A42" s="2" t="s">
        <v>39</v>
      </c>
      <c r="B42" s="3">
        <f>SUMIFS(D2:D28,A2:A28,"&gt;="&amp;DATE(2025,2,1),A2:A28,"&lt;"&amp;DATE(2025,3,1))</f>
        <v>0</v>
      </c>
    </row>
    <row r="43" spans="1:2" x14ac:dyDescent="0.2">
      <c r="A43" s="2" t="s">
        <v>40</v>
      </c>
      <c r="B43" s="3">
        <f>SUMIFS(D2:D28,A2:A28,"&gt;="&amp;DATE(2025,3,1),A2:A28,"&lt;"&amp;DATE(2025,4,1))</f>
        <v>0</v>
      </c>
    </row>
    <row r="44" spans="1:2" x14ac:dyDescent="0.2">
      <c r="A44" s="2" t="s">
        <v>41</v>
      </c>
      <c r="B44" s="3">
        <f>SUMIFS(D2:D28,A2:A28,"&gt;="&amp;DATE(2025,4,1),A2:A28,"&lt;="&amp;DATE(2025,4,5))</f>
        <v>0</v>
      </c>
    </row>
    <row r="45" spans="1:2" x14ac:dyDescent="0.2">
      <c r="A45" s="2" t="s">
        <v>42</v>
      </c>
      <c r="B45" s="3">
        <f>SUM(B31:B43)</f>
        <v>0</v>
      </c>
    </row>
  </sheetData>
  <mergeCells count="2">
    <mergeCell ref="A1:G1"/>
    <mergeCell ref="A30:B30"/>
  </mergeCells>
  <pageMargins left="0.7" right="0.7" top="0.75" bottom="0.75" header="0.3" footer="0.3"/>
  <pageSetup orientation="portrait" horizontalDpi="4294967295" verticalDpi="42949672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5"/>
  <sheetViews>
    <sheetView workbookViewId="0">
      <selection sqref="A1:H1"/>
    </sheetView>
  </sheetViews>
  <sheetFormatPr baseColWidth="10" defaultColWidth="8.83203125" defaultRowHeight="15" x14ac:dyDescent="0.2"/>
  <cols>
    <col min="1" max="2" width="25" customWidth="1"/>
    <col min="3" max="8" width="18" customWidth="1"/>
  </cols>
  <sheetData>
    <row r="1" spans="1:8" ht="17" x14ac:dyDescent="0.2">
      <c r="A1" s="6" t="s">
        <v>43</v>
      </c>
      <c r="B1" s="6"/>
      <c r="C1" s="6"/>
      <c r="D1" s="6"/>
      <c r="E1" s="6"/>
      <c r="F1" s="6"/>
      <c r="G1" s="6"/>
      <c r="H1" s="6"/>
    </row>
    <row r="2" spans="1:8" x14ac:dyDescent="0.2">
      <c r="A2" s="1" t="s">
        <v>20</v>
      </c>
      <c r="B2" s="1" t="s">
        <v>44</v>
      </c>
      <c r="C2" s="1" t="s">
        <v>22</v>
      </c>
      <c r="D2" s="1" t="s">
        <v>2</v>
      </c>
      <c r="E2" s="1" t="s">
        <v>45</v>
      </c>
      <c r="F2" s="1" t="s">
        <v>24</v>
      </c>
      <c r="G2" s="1" t="s">
        <v>46</v>
      </c>
      <c r="H2" s="1" t="s">
        <v>25</v>
      </c>
    </row>
    <row r="3" spans="1:8" x14ac:dyDescent="0.2">
      <c r="A3" s="4" t="s">
        <v>13</v>
      </c>
      <c r="B3" s="2" t="s">
        <v>13</v>
      </c>
      <c r="C3" s="2" t="s">
        <v>13</v>
      </c>
      <c r="D3" s="3">
        <v>0</v>
      </c>
      <c r="E3" s="2" t="s">
        <v>13</v>
      </c>
      <c r="F3" s="2" t="s">
        <v>13</v>
      </c>
      <c r="G3" s="3">
        <v>0</v>
      </c>
      <c r="H3" s="2" t="s">
        <v>13</v>
      </c>
    </row>
    <row r="30" spans="1:2" ht="17" x14ac:dyDescent="0.2">
      <c r="A30" s="6" t="s">
        <v>47</v>
      </c>
      <c r="B30" s="6"/>
    </row>
    <row r="31" spans="1:2" x14ac:dyDescent="0.2">
      <c r="A31" s="1" t="s">
        <v>27</v>
      </c>
      <c r="B31" s="1" t="s">
        <v>48</v>
      </c>
    </row>
    <row r="32" spans="1:2" x14ac:dyDescent="0.2">
      <c r="A32" s="2" t="s">
        <v>29</v>
      </c>
      <c r="B32" s="3">
        <f>SUMIFS(D2:D28,A2:A28,"&gt;="&amp;DATE(2024,4,1),A2:A28,"&lt;"&amp;DATE(2024,5,1))</f>
        <v>0</v>
      </c>
    </row>
    <row r="33" spans="1:2" x14ac:dyDescent="0.2">
      <c r="A33" s="2" t="s">
        <v>30</v>
      </c>
      <c r="B33" s="3">
        <f>SUMIFS(D2:D28,A2:A28,"&gt;="&amp;DATE(2024,5,1),A2:A28,"&lt;"&amp;DATE(2024,6,1))</f>
        <v>0</v>
      </c>
    </row>
    <row r="34" spans="1:2" x14ac:dyDescent="0.2">
      <c r="A34" s="2" t="s">
        <v>31</v>
      </c>
      <c r="B34" s="3">
        <f>SUMIFS(D2:D28,A2:A28,"&gt;="&amp;DATE(2024,6,1),A2:A28,"&lt;"&amp;DATE(2024,7,1))</f>
        <v>0</v>
      </c>
    </row>
    <row r="35" spans="1:2" x14ac:dyDescent="0.2">
      <c r="A35" s="2" t="s">
        <v>32</v>
      </c>
      <c r="B35" s="3">
        <f>SUMIFS(D2:D28,A2:A28,"&gt;="&amp;DATE(2024,7,1),A2:A28,"&lt;"&amp;DATE(2024,8,1))</f>
        <v>0</v>
      </c>
    </row>
    <row r="36" spans="1:2" x14ac:dyDescent="0.2">
      <c r="A36" s="2" t="s">
        <v>33</v>
      </c>
      <c r="B36" s="3">
        <f>SUMIFS(D2:D28,A2:A28,"&gt;="&amp;DATE(2024,8,1),A2:A28,"&lt;"&amp;DATE(2024,9,1))</f>
        <v>0</v>
      </c>
    </row>
    <row r="37" spans="1:2" x14ac:dyDescent="0.2">
      <c r="A37" s="2" t="s">
        <v>34</v>
      </c>
      <c r="B37" s="3">
        <f>SUMIFS(D2:D28,A2:A28,"&gt;="&amp;DATE(2024,9,1),A2:A28,"&lt;"&amp;DATE(2024,10,1))</f>
        <v>0</v>
      </c>
    </row>
    <row r="38" spans="1:2" x14ac:dyDescent="0.2">
      <c r="A38" s="2" t="s">
        <v>35</v>
      </c>
      <c r="B38" s="3">
        <f>SUMIFS(D2:D28,A2:A28,"&gt;="&amp;DATE(2024,10,1),A2:A28,"&lt;"&amp;DATE(2024,11,1))</f>
        <v>0</v>
      </c>
    </row>
    <row r="39" spans="1:2" x14ac:dyDescent="0.2">
      <c r="A39" s="2" t="s">
        <v>36</v>
      </c>
      <c r="B39" s="3">
        <f>SUMIFS(D2:D28,A2:A28,"&gt;="&amp;DATE(2024,11,1),A2:A28,"&lt;"&amp;DATE(2024,12,1))</f>
        <v>0</v>
      </c>
    </row>
    <row r="40" spans="1:2" x14ac:dyDescent="0.2">
      <c r="A40" s="2" t="s">
        <v>37</v>
      </c>
      <c r="B40" s="3">
        <f>SUMIFS(D2:D28,A2:A28,"&gt;="&amp;DATE(2024,12,1),A2:A28,"&lt;"&amp;DATE(2025,1,1))</f>
        <v>0</v>
      </c>
    </row>
    <row r="41" spans="1:2" x14ac:dyDescent="0.2">
      <c r="A41" s="2" t="s">
        <v>38</v>
      </c>
      <c r="B41" s="3">
        <f>SUMIFS(D2:D28,A2:A28,"&gt;="&amp;DATE(2025,1,1),A2:A28,"&lt;"&amp;DATE(2025,2,1))</f>
        <v>0</v>
      </c>
    </row>
    <row r="42" spans="1:2" x14ac:dyDescent="0.2">
      <c r="A42" s="2" t="s">
        <v>39</v>
      </c>
      <c r="B42" s="3">
        <f>SUMIFS(D2:D28,A2:A28,"&gt;="&amp;DATE(2025,2,1),A2:A28,"&lt;"&amp;DATE(2025,3,1))</f>
        <v>0</v>
      </c>
    </row>
    <row r="43" spans="1:2" x14ac:dyDescent="0.2">
      <c r="A43" s="2" t="s">
        <v>40</v>
      </c>
      <c r="B43" s="3">
        <f>SUMIFS(D2:D28,A2:A28,"&gt;="&amp;DATE(2025,3,1),A2:A28,"&lt;"&amp;DATE(2025,4,1))</f>
        <v>0</v>
      </c>
    </row>
    <row r="44" spans="1:2" x14ac:dyDescent="0.2">
      <c r="A44" s="2" t="s">
        <v>41</v>
      </c>
      <c r="B44" s="3">
        <f>SUMIFS(D2:D28,A2:A28,"&gt;="&amp;DATE(2025,4,1),A2:A28,"&lt;="&amp;DATE(2025,4,5))</f>
        <v>0</v>
      </c>
    </row>
    <row r="45" spans="1:2" x14ac:dyDescent="0.2">
      <c r="A45" s="2" t="s">
        <v>42</v>
      </c>
      <c r="B45" s="3">
        <f>SUM(B31:B43)</f>
        <v>0</v>
      </c>
    </row>
  </sheetData>
  <mergeCells count="2">
    <mergeCell ref="A1:H1"/>
    <mergeCell ref="A30:B30"/>
  </mergeCells>
  <pageMargins left="0.7" right="0.7" top="0.75" bottom="0.75" header="0.3" footer="0.3"/>
  <pageSetup orientation="portrait" horizontalDpi="4294967295" verticalDpi="42949672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
  <sheetViews>
    <sheetView workbookViewId="0">
      <selection sqref="A1:E1"/>
    </sheetView>
  </sheetViews>
  <sheetFormatPr baseColWidth="10" defaultColWidth="8.83203125" defaultRowHeight="15" x14ac:dyDescent="0.2"/>
  <cols>
    <col min="1" max="4" width="28" customWidth="1"/>
    <col min="5" max="5" width="30" customWidth="1"/>
  </cols>
  <sheetData>
    <row r="1" spans="1:5" ht="17" x14ac:dyDescent="0.2">
      <c r="A1" s="6" t="s">
        <v>49</v>
      </c>
      <c r="B1" s="6"/>
      <c r="C1" s="6"/>
      <c r="D1" s="6"/>
      <c r="E1" s="6"/>
    </row>
    <row r="2" spans="1:5" x14ac:dyDescent="0.2">
      <c r="A2" s="1" t="s">
        <v>20</v>
      </c>
      <c r="B2" s="1" t="s">
        <v>50</v>
      </c>
      <c r="C2" s="1" t="s">
        <v>22</v>
      </c>
      <c r="D2" s="1" t="s">
        <v>2</v>
      </c>
      <c r="E2" s="1" t="s">
        <v>25</v>
      </c>
    </row>
    <row r="3" spans="1:5" x14ac:dyDescent="0.2">
      <c r="A3" s="4" t="s">
        <v>13</v>
      </c>
      <c r="B3" s="2" t="s">
        <v>13</v>
      </c>
      <c r="C3" s="2" t="s">
        <v>13</v>
      </c>
      <c r="D3" s="3">
        <v>0</v>
      </c>
      <c r="E3" s="2" t="s">
        <v>13</v>
      </c>
    </row>
    <row r="30" spans="1:4" ht="17" x14ac:dyDescent="0.2">
      <c r="A30" s="6" t="s">
        <v>51</v>
      </c>
      <c r="B30" s="6"/>
      <c r="C30" s="6"/>
      <c r="D30" s="6"/>
    </row>
    <row r="31" spans="1:4" x14ac:dyDescent="0.2">
      <c r="A31" s="1" t="s">
        <v>50</v>
      </c>
      <c r="B31" s="1" t="s">
        <v>52</v>
      </c>
      <c r="C31" s="1" t="s">
        <v>53</v>
      </c>
      <c r="D31" s="1" t="s">
        <v>54</v>
      </c>
    </row>
    <row r="32" spans="1:4" x14ac:dyDescent="0.2">
      <c r="A32" s="2" t="s">
        <v>55</v>
      </c>
      <c r="B32" s="3">
        <f>SUMIFS(D2:D28,B2:B28,"Partner A")</f>
        <v>0</v>
      </c>
      <c r="C32" s="3" t="e">
        <f>Dashboard!B5</f>
        <v>#VALUE!</v>
      </c>
      <c r="D32" s="3" t="e">
        <f>C31-B31</f>
        <v>#VALUE!</v>
      </c>
    </row>
    <row r="33" spans="1:4" x14ac:dyDescent="0.2">
      <c r="A33" s="2" t="s">
        <v>56</v>
      </c>
      <c r="B33" s="3">
        <f>SUMIFS(D2:D28,B2:B28,"Partner B")</f>
        <v>0</v>
      </c>
      <c r="C33" s="3">
        <f>Dashboard!B6</f>
        <v>0</v>
      </c>
      <c r="D33" s="3" t="e">
        <f>C32-B32</f>
        <v>#VALUE!</v>
      </c>
    </row>
    <row r="34" spans="1:4" x14ac:dyDescent="0.2">
      <c r="A34" s="2" t="s">
        <v>57</v>
      </c>
      <c r="B34" s="3">
        <f>SUMIFS(D2:D28,B2:B28,"Partner C")</f>
        <v>0</v>
      </c>
      <c r="C34" s="3">
        <f>Dashboard!B7</f>
        <v>0</v>
      </c>
      <c r="D34" s="3">
        <f>C33-B33</f>
        <v>0</v>
      </c>
    </row>
  </sheetData>
  <mergeCells count="2">
    <mergeCell ref="A1:E1"/>
    <mergeCell ref="A30:D30"/>
  </mergeCells>
  <pageMargins left="0.7" right="0.7" top="0.75" bottom="0.75" header="0.3" footer="0.3"/>
  <pageSetup orientation="portrait" horizontalDpi="4294967295" verticalDpi="429496729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
  <sheetViews>
    <sheetView workbookViewId="0">
      <selection activeCell="D3" sqref="D3"/>
    </sheetView>
  </sheetViews>
  <sheetFormatPr baseColWidth="10" defaultColWidth="8.83203125" defaultRowHeight="15" x14ac:dyDescent="0.2"/>
  <cols>
    <col min="1" max="6" width="25" customWidth="1"/>
  </cols>
  <sheetData>
    <row r="1" spans="1:6" ht="17" x14ac:dyDescent="0.2">
      <c r="A1" s="6" t="s">
        <v>58</v>
      </c>
      <c r="B1" s="6"/>
      <c r="C1" s="6"/>
      <c r="D1" s="6"/>
      <c r="E1" s="6"/>
      <c r="F1" s="6"/>
    </row>
    <row r="2" spans="1:6" x14ac:dyDescent="0.2">
      <c r="A2" s="1" t="s">
        <v>59</v>
      </c>
      <c r="B2" s="1" t="s">
        <v>60</v>
      </c>
      <c r="C2" s="1" t="s">
        <v>61</v>
      </c>
      <c r="D2" s="1" t="s">
        <v>62</v>
      </c>
      <c r="E2" s="1" t="s">
        <v>63</v>
      </c>
      <c r="F2" s="1" t="s">
        <v>64</v>
      </c>
    </row>
    <row r="3" spans="1:6" x14ac:dyDescent="0.2">
      <c r="A3" s="2" t="s">
        <v>65</v>
      </c>
      <c r="B3" s="3">
        <v>0</v>
      </c>
      <c r="C3" s="3">
        <f>SUMIFS(Expenses!G2:G28,Expenses!A2:A28,"&gt;="&amp;DATE(2024,4,1),Expenses!A2:A28,"&lt;="&amp;DATE(2024,6,30))</f>
        <v>0</v>
      </c>
      <c r="D3" s="3" t="e">
        <f>B2-C2</f>
        <v>#VALUE!</v>
      </c>
      <c r="E3" s="4" t="s">
        <v>13</v>
      </c>
      <c r="F3" s="2" t="s">
        <v>13</v>
      </c>
    </row>
    <row r="4" spans="1:6" x14ac:dyDescent="0.2">
      <c r="A4" s="2" t="s">
        <v>66</v>
      </c>
      <c r="B4" s="3">
        <v>0</v>
      </c>
      <c r="C4" s="3">
        <f>SUMIFS(Expenses!G2:G28,Expenses!A2:A28,"&gt;="&amp;DATE(2024,7,1),Expenses!A2:A28,"&lt;="&amp;DATE(2024,9,30))</f>
        <v>0</v>
      </c>
      <c r="D4" s="3">
        <f>B3-C3</f>
        <v>0</v>
      </c>
      <c r="E4" s="4" t="s">
        <v>13</v>
      </c>
      <c r="F4" s="2" t="s">
        <v>13</v>
      </c>
    </row>
    <row r="5" spans="1:6" x14ac:dyDescent="0.2">
      <c r="A5" s="2" t="s">
        <v>67</v>
      </c>
      <c r="B5" s="3">
        <v>0</v>
      </c>
      <c r="C5" s="3">
        <f>SUMIFS(Expenses!G2:G28,Expenses!A2:A28,"&gt;="&amp;DATE(2024,10,1),Expenses!A2:A28,"&lt;="&amp;DATE(2024,12,31))</f>
        <v>0</v>
      </c>
      <c r="D5" s="3">
        <f>B4-C4</f>
        <v>0</v>
      </c>
      <c r="E5" s="4" t="s">
        <v>13</v>
      </c>
      <c r="F5" s="2" t="s">
        <v>13</v>
      </c>
    </row>
    <row r="6" spans="1:6" x14ac:dyDescent="0.2">
      <c r="A6" s="2" t="s">
        <v>68</v>
      </c>
      <c r="B6" s="3">
        <v>0</v>
      </c>
      <c r="C6" s="3">
        <f>SUMIFS(Expenses!G2:G28,Expenses!A2:A28,"&gt;="&amp;DATE(2025,1,1),Expenses!A2:A28,"&lt;="&amp;DATE(2025,4,5))</f>
        <v>0</v>
      </c>
      <c r="D6" s="3">
        <f>B5-C5</f>
        <v>0</v>
      </c>
      <c r="E6" s="4" t="s">
        <v>13</v>
      </c>
      <c r="F6" s="2" t="s">
        <v>13</v>
      </c>
    </row>
    <row r="7" spans="1:6" x14ac:dyDescent="0.2">
      <c r="A7" s="2" t="s">
        <v>42</v>
      </c>
      <c r="B7" s="3">
        <f>SUM(B2:B5)</f>
        <v>0</v>
      </c>
      <c r="C7" s="3">
        <f>SUM(C2:C5)</f>
        <v>0</v>
      </c>
      <c r="D7" s="3" t="e">
        <f>SUM(D2:D5)</f>
        <v>#VALUE!</v>
      </c>
      <c r="E7" s="4" t="s">
        <v>13</v>
      </c>
      <c r="F7" s="2" t="s">
        <v>13</v>
      </c>
    </row>
  </sheetData>
  <mergeCells count="1">
    <mergeCell ref="A1:F1"/>
  </mergeCells>
  <pageMargins left="0.7" right="0.7" top="0.75" bottom="0.75" header="0.3" footer="0.3"/>
  <pageSetup orientation="portrait" horizontalDpi="4294967295" verticalDpi="429496729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1"/>
  <sheetViews>
    <sheetView workbookViewId="0">
      <selection sqref="A1:B1"/>
    </sheetView>
  </sheetViews>
  <sheetFormatPr baseColWidth="10" defaultColWidth="8.83203125" defaultRowHeight="15" x14ac:dyDescent="0.2"/>
  <cols>
    <col min="1" max="5" width="30" customWidth="1"/>
  </cols>
  <sheetData>
    <row r="1" spans="1:5" ht="17" x14ac:dyDescent="0.2">
      <c r="A1" s="6" t="s">
        <v>69</v>
      </c>
      <c r="B1" s="6"/>
    </row>
    <row r="2" spans="1:5" x14ac:dyDescent="0.2">
      <c r="A2" s="1" t="s">
        <v>70</v>
      </c>
      <c r="B2" s="1" t="s">
        <v>2</v>
      </c>
    </row>
    <row r="3" spans="1:5" x14ac:dyDescent="0.2">
      <c r="A3" s="2" t="s">
        <v>3</v>
      </c>
      <c r="B3" s="3">
        <f>Revenue!B44</f>
        <v>0</v>
      </c>
    </row>
    <row r="4" spans="1:5" x14ac:dyDescent="0.2">
      <c r="A4" s="2" t="s">
        <v>4</v>
      </c>
      <c r="B4" s="3">
        <f>Expenses!B44</f>
        <v>0</v>
      </c>
    </row>
    <row r="5" spans="1:5" x14ac:dyDescent="0.2">
      <c r="A5" s="2" t="s">
        <v>5</v>
      </c>
      <c r="B5" s="3" t="e">
        <f>B2-B3</f>
        <v>#VALUE!</v>
      </c>
    </row>
    <row r="7" spans="1:5" ht="17" x14ac:dyDescent="0.2">
      <c r="A7" s="6" t="s">
        <v>71</v>
      </c>
      <c r="B7" s="6"/>
      <c r="C7" s="6"/>
      <c r="D7" s="6"/>
      <c r="E7" s="6"/>
    </row>
    <row r="8" spans="1:5" x14ac:dyDescent="0.2">
      <c r="A8" s="1" t="s">
        <v>50</v>
      </c>
      <c r="B8" s="1" t="s">
        <v>72</v>
      </c>
      <c r="C8" s="1" t="s">
        <v>73</v>
      </c>
      <c r="D8" s="1" t="s">
        <v>74</v>
      </c>
      <c r="E8" s="1" t="s">
        <v>54</v>
      </c>
    </row>
    <row r="9" spans="1:5" x14ac:dyDescent="0.2">
      <c r="A9" s="2" t="s">
        <v>75</v>
      </c>
      <c r="B9" s="5">
        <v>0.55000000000000004</v>
      </c>
      <c r="C9" s="3" t="e">
        <f>B4*B8</f>
        <v>#VALUE!</v>
      </c>
      <c r="D9" s="3" t="str">
        <f>'Partner Withdrawals'!B31</f>
        <v>Total Withdrawals</v>
      </c>
      <c r="E9" s="3" t="e">
        <f>C8-D8</f>
        <v>#VALUE!</v>
      </c>
    </row>
    <row r="10" spans="1:5" x14ac:dyDescent="0.2">
      <c r="A10" s="2" t="s">
        <v>76</v>
      </c>
      <c r="B10" s="5">
        <v>0.35</v>
      </c>
      <c r="C10" s="3">
        <f>B4*B9</f>
        <v>0</v>
      </c>
      <c r="D10" s="3">
        <f>'Partner Withdrawals'!B32</f>
        <v>0</v>
      </c>
      <c r="E10" s="3" t="e">
        <f>C9-D9</f>
        <v>#VALUE!</v>
      </c>
    </row>
    <row r="11" spans="1:5" x14ac:dyDescent="0.2">
      <c r="A11" s="2" t="s">
        <v>77</v>
      </c>
      <c r="B11" s="5">
        <v>0.1</v>
      </c>
      <c r="C11" s="3">
        <f>B4*B10</f>
        <v>0</v>
      </c>
      <c r="D11" s="3">
        <f>'Partner Withdrawals'!B33</f>
        <v>0</v>
      </c>
      <c r="E11" s="3">
        <f>C10-D10</f>
        <v>0</v>
      </c>
    </row>
    <row r="12" spans="1:5" x14ac:dyDescent="0.2">
      <c r="A12" s="2" t="s">
        <v>78</v>
      </c>
      <c r="B12" s="5">
        <f>SUM(B8:B10)</f>
        <v>0.9</v>
      </c>
      <c r="C12" s="3" t="e">
        <f>SUM(C8:C10)</f>
        <v>#VALUE!</v>
      </c>
      <c r="D12" s="3">
        <f>SUM(D8:D10)</f>
        <v>0</v>
      </c>
      <c r="E12" s="3" t="e">
        <f>SUM(E8:E10)</f>
        <v>#VALUE!</v>
      </c>
    </row>
    <row r="15" spans="1:5" ht="17" x14ac:dyDescent="0.2">
      <c r="A15" s="6" t="s">
        <v>79</v>
      </c>
      <c r="B15" s="6"/>
    </row>
    <row r="16" spans="1:5" x14ac:dyDescent="0.2">
      <c r="A16" s="1" t="s">
        <v>70</v>
      </c>
      <c r="B16" s="1" t="s">
        <v>80</v>
      </c>
    </row>
    <row r="17" spans="1:2" x14ac:dyDescent="0.2">
      <c r="A17" s="2" t="s">
        <v>81</v>
      </c>
      <c r="B17" s="2" t="s">
        <v>82</v>
      </c>
    </row>
    <row r="18" spans="1:2" x14ac:dyDescent="0.2">
      <c r="A18" s="2" t="s">
        <v>83</v>
      </c>
      <c r="B18" s="2" t="s">
        <v>84</v>
      </c>
    </row>
    <row r="19" spans="1:2" x14ac:dyDescent="0.2">
      <c r="A19" s="2" t="s">
        <v>85</v>
      </c>
      <c r="B19" s="2" t="s">
        <v>86</v>
      </c>
    </row>
    <row r="20" spans="1:2" x14ac:dyDescent="0.2">
      <c r="A20" s="2" t="s">
        <v>87</v>
      </c>
      <c r="B20" s="2" t="s">
        <v>88</v>
      </c>
    </row>
    <row r="21" spans="1:2" x14ac:dyDescent="0.2">
      <c r="A21" s="2" t="s">
        <v>89</v>
      </c>
      <c r="B21" s="2" t="s">
        <v>90</v>
      </c>
    </row>
  </sheetData>
  <mergeCells count="3">
    <mergeCell ref="A1:B1"/>
    <mergeCell ref="A7:E7"/>
    <mergeCell ref="A15:B15"/>
  </mergeCells>
  <pageMargins left="0.7" right="0.7" top="0.75" bottom="0.75" header="0.3" footer="0.3"/>
  <pageSetup orientation="portrait" horizontalDpi="4294967295" verticalDpi="429496729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
  <sheetViews>
    <sheetView tabSelected="1" workbookViewId="0">
      <selection sqref="A1:B1"/>
    </sheetView>
  </sheetViews>
  <sheetFormatPr baseColWidth="10" defaultColWidth="8.83203125" defaultRowHeight="15" x14ac:dyDescent="0.2"/>
  <cols>
    <col min="1" max="2" width="32" customWidth="1"/>
  </cols>
  <sheetData>
    <row r="1" spans="1:2" ht="17" x14ac:dyDescent="0.2">
      <c r="A1" s="6" t="s">
        <v>91</v>
      </c>
      <c r="B1" s="6"/>
    </row>
    <row r="2" spans="1:2" x14ac:dyDescent="0.2">
      <c r="A2" s="1" t="s">
        <v>92</v>
      </c>
      <c r="B2" s="1" t="s">
        <v>22</v>
      </c>
    </row>
    <row r="3" spans="1:2" x14ac:dyDescent="0.2">
      <c r="A3" s="2" t="s">
        <v>93</v>
      </c>
      <c r="B3" s="2" t="s">
        <v>94</v>
      </c>
    </row>
    <row r="4" spans="1:2" x14ac:dyDescent="0.2">
      <c r="A4" s="2" t="s">
        <v>95</v>
      </c>
      <c r="B4" s="2" t="s">
        <v>96</v>
      </c>
    </row>
    <row r="5" spans="1:2" x14ac:dyDescent="0.2">
      <c r="A5" s="2" t="s">
        <v>28</v>
      </c>
      <c r="B5" s="2" t="s">
        <v>97</v>
      </c>
    </row>
    <row r="6" spans="1:2" x14ac:dyDescent="0.2">
      <c r="A6" s="2" t="s">
        <v>48</v>
      </c>
      <c r="B6" s="2" t="s">
        <v>98</v>
      </c>
    </row>
    <row r="7" spans="1:2" x14ac:dyDescent="0.2">
      <c r="A7" s="2" t="s">
        <v>99</v>
      </c>
      <c r="B7" s="2" t="s">
        <v>100</v>
      </c>
    </row>
    <row r="8" spans="1:2" x14ac:dyDescent="0.2">
      <c r="A8" s="2" t="s">
        <v>101</v>
      </c>
      <c r="B8" s="2" t="s">
        <v>102</v>
      </c>
    </row>
    <row r="9" spans="1:2" x14ac:dyDescent="0.2">
      <c r="A9" s="2" t="s">
        <v>103</v>
      </c>
      <c r="B9" s="2" t="s">
        <v>104</v>
      </c>
    </row>
    <row r="10" spans="1:2" x14ac:dyDescent="0.2">
      <c r="A10" s="2" t="s">
        <v>105</v>
      </c>
      <c r="B10" s="2" t="s">
        <v>106</v>
      </c>
    </row>
    <row r="11" spans="1:2" x14ac:dyDescent="0.2">
      <c r="A11" s="2" t="s">
        <v>107</v>
      </c>
      <c r="B11" s="2" t="s">
        <v>108</v>
      </c>
    </row>
  </sheetData>
  <mergeCells count="1">
    <mergeCell ref="A1:B1"/>
  </mergeCells>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Dashboard</vt:lpstr>
      <vt:lpstr>Revenue</vt:lpstr>
      <vt:lpstr>Expenses</vt:lpstr>
      <vt:lpstr>Partner Withdrawals</vt:lpstr>
      <vt:lpstr>VAT Summary</vt:lpstr>
      <vt:lpstr>Annual Summary</vt:lpstr>
      <vt:lpstr>Instructions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2025-03-20T13:41:43Z</dcterms:created>
  <dcterms:modified xsi:type="dcterms:W3CDTF">2025-03-20T13:43:17Z</dcterms:modified>
  <cp:category/>
</cp:coreProperties>
</file>